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月\55阜阳市建投启悦小区花箱护栏采购\02招标文件\"/>
    </mc:Choice>
  </mc:AlternateContent>
  <bookViews>
    <workbookView windowWidth="27945" windowHeight="12375"/>
  </bookViews>
  <sheets>
    <sheet name="阜阳市建投启悦小区花箱护栏采购价格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92" name="ID_3DAE23153222426E99296CBBD62CAB3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47950" y="914400"/>
          <a:ext cx="2009775" cy="1600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8" name="ID_E5E70B96B4E4447CB1D9A58D4C077BF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09975" y="13544550"/>
          <a:ext cx="542925" cy="1352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27CC8F57238647DCBB39F3CFD1416D5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257550" y="3949700"/>
          <a:ext cx="3448050" cy="2514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4" name="ID_2B5B9D220DAB4A4EB781C70F31FB49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295650" y="4381500"/>
          <a:ext cx="11087100" cy="755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258BD5FD1B3E4830956660451658C2B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406640" y="1283970"/>
          <a:ext cx="12049125" cy="31813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<sst xmlns="http://schemas.openxmlformats.org/spreadsheetml/2006/main" count="37" uniqueCount="28">
  <si>
    <t>阜阳市建投启悦小区花箱护栏采购价格清单</t>
  </si>
  <si>
    <t>序号</t>
  </si>
  <si>
    <t>物资名称</t>
  </si>
  <si>
    <t>规格型号</t>
  </si>
  <si>
    <t>单位</t>
  </si>
  <si>
    <t>数量</t>
  </si>
  <si>
    <t>不含税单价（元）</t>
  </si>
  <si>
    <t>不含税合价（元）</t>
  </si>
  <si>
    <t>参考图片</t>
  </si>
  <si>
    <t>备注</t>
  </si>
  <si>
    <t>靠背花箱</t>
  </si>
  <si>
    <t xml:space="preserve">1、尺寸规格：1495X400X825mm长宽高（含底脚高度），不含花卉。
2、材质：201不锈钢1.0厚，雕花2.0
3、防腐处理：箱体内外无死角高分子耐厚塑粉喷涂，清洗烘烤深度处理工艺。
4、颜色：主体颜色灰色+LOGO丝印（样式详见备注栏，尺寸规格满足甲方要求）
</t>
  </si>
  <si>
    <t>个</t>
  </si>
  <si>
    <t>蓄养套盆</t>
  </si>
  <si>
    <t xml:space="preserve">1.花盆规格：800*400*400mm；花盆蓄水深度 60mm
2.材质：户外抗老化食品级PP共聚材质
3. 工艺：模具一体成型，花盆两端带把手，可方便后期使用端取
</t>
  </si>
  <si>
    <t xml:space="preserve">1、尺寸规格：1100X400X825mm长宽高（含底脚高度），不含花卉。
2、材质：201不锈钢1.0厚，雕花2.0
3、防腐处理：箱体内外无死角高分子耐厚塑粉喷涂，清洗烘烤深度处理工艺。
4、颜色：主体颜色灰色+LOGO丝印（样式详见备注栏，尺寸规格满足甲方要求）
</t>
  </si>
  <si>
    <t>导视牌总成</t>
  </si>
  <si>
    <t xml:space="preserve">1.导视牌：300*260*850mm
2、材质：镀锌钢1.0厚，雕花2.0
3、防腐处理：箱体内外无死角高分子耐厚塑粉喷涂，清洗烘烤深度处理工艺。
4、配件/辅件：不锈钢螺丝，航空轮组移动脚，不锈钢纳米导轨轮。
</t>
  </si>
  <si>
    <t>固定护栏</t>
  </si>
  <si>
    <t xml:space="preserve">1、整体尺寸规格：固定护栏：1500*60*500m,横杆尺寸：60*40mm，中间护栏竖条尺寸：20*20mm
2、材质：镀锌钢1.0mm厚，横杆厚度：1.2mm厚
</t>
  </si>
  <si>
    <t>片</t>
  </si>
  <si>
    <t>移动护栏</t>
  </si>
  <si>
    <t xml:space="preserve">1、整体尺寸规格：移动护栏：2700*60*500m,横杆尺寸：60*40mm，中间护栏竖条尺寸：20*20mm
2、材质：镀锌钢1.0mm厚，横杆厚度：1.2mm厚
</t>
  </si>
  <si>
    <t xml:space="preserve">1、整体尺寸规格：移动护栏：2200*60*500m,横杆尺寸：60*40mm，中间护栏竖条尺寸：20*20mm
2、材质：镀锌钢1.0mm厚，横杆厚度：1.2mm厚
</t>
  </si>
  <si>
    <t>固定花箱</t>
  </si>
  <si>
    <t>不含税合计（元）</t>
  </si>
  <si>
    <t>税金（元，税率      %）</t>
  </si>
  <si>
    <t>含税合计（元）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</si>
</sst>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indexed="8"/>
      <name val="微软雅黑"/>
      <charset val="134"/>
    </font>
    <font>
      <sz val="12"/>
      <name val="微软雅黑"/>
      <charset val="134"/>
    </font>
    <font>
      <sz val="12"/>
      <color rgb="FF000000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1"/>
      <color rgb="FFFF0000"/>
      <name val="宋体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6.png"/><Relationship Id="rId4" Type="http://schemas.openxmlformats.org/officeDocument/2006/relationships/image" Target="media/image5.png"/><Relationship Id="rId3" Type="http://schemas.openxmlformats.org/officeDocument/2006/relationships/image" Target="media/image4.png"/><Relationship Id="rId2" Type="http://schemas.openxmlformats.org/officeDocument/2006/relationships/image" Target="media/image3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255270</xdr:colOff>
      <xdr:row>7</xdr:row>
      <xdr:rowOff>995680</xdr:rowOff>
    </xdr:from>
    <xdr:to>
      <xdr:col>8</xdr:col>
      <xdr:colOff>2517775</xdr:colOff>
      <xdr:row>8</xdr:row>
      <xdr:rowOff>259080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39960" y="9447530"/>
          <a:ext cx="2262505" cy="787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70" zoomScaleNormal="70" topLeftCell="A3" workbookViewId="0">
      <selection activeCell="C5" sqref="C5"/>
    </sheetView>
  </sheetViews>
  <sheetFormatPr defaultColWidth="8.73333333333333" defaultRowHeight="13.5"/>
  <cols>
    <col min="1" max="1" width="5.81666666666667" customWidth="1"/>
    <col min="2" max="2" width="9.675" customWidth="1"/>
    <col min="3" max="3" width="49.2833333333333" style="4" customWidth="1"/>
    <col min="4" max="5" width="7.325" customWidth="1"/>
    <col min="6" max="7" width="12.8583333333333" style="5" customWidth="1"/>
    <col min="8" max="8" width="20.6416666666667" customWidth="1"/>
    <col min="9" max="9" width="36.8916666666667" style="4" customWidth="1"/>
    <col min="10" max="10" width="8.56666666666667" customWidth="1"/>
  </cols>
  <sheetData>
    <row r="1" customFormat="1" ht="28.5" customHeight="1" spans="1:10">
      <c r="A1" s="6" t="s">
        <v>0</v>
      </c>
      <c r="B1" s="7"/>
      <c r="C1" s="8"/>
      <c r="D1" s="7"/>
      <c r="E1" s="7"/>
      <c r="F1" s="7"/>
      <c r="G1" s="7"/>
      <c r="H1" s="7"/>
      <c r="I1" s="7"/>
    </row>
    <row r="2" s="1" customFormat="1" ht="37" customHeight="1" spans="1:10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customFormat="1" ht="120" customHeight="1" spans="1:10">
      <c r="A3" s="11">
        <v>1</v>
      </c>
      <c r="B3" s="12" t="s">
        <v>10</v>
      </c>
      <c r="C3" s="13" t="s">
        <v>11</v>
      </c>
      <c r="D3" s="11" t="s">
        <v>12</v>
      </c>
      <c r="E3" s="14">
        <v>2</v>
      </c>
      <c r="F3" s="15"/>
      <c r="G3" s="16">
        <f>E3*F3</f>
        <v>0</v>
      </c>
      <c r="H3" s="17" t="str">
        <f>_xlfn.DISPIMG("ID_3DAE23153222426E99296CBBD62CAB3C",1)</f>
        <v>=DISPIMG("ID_3DAE23153222426E99296CBBD62CAB3C",1)</v>
      </c>
      <c r="I3" s="18" t="str">
        <f>_xlfn.DISPIMG("ID_258BD5FD1B3E4830956660451658C2B6",1)</f>
        <v>=DISPIMG("ID_258BD5FD1B3E4830956660451658C2B6",1)</v>
      </c>
      <c r="J3" s="19"/>
    </row>
    <row r="4" s="2" customFormat="1" ht="120" customHeight="1" spans="1:10">
      <c r="A4" s="11">
        <v>2</v>
      </c>
      <c r="B4" s="12" t="s">
        <v>13</v>
      </c>
      <c r="C4" s="20" t="s">
        <v>14</v>
      </c>
      <c r="D4" s="11" t="s">
        <v>12</v>
      </c>
      <c r="E4" s="21">
        <v>8</v>
      </c>
      <c r="F4" s="15"/>
      <c r="G4" s="16">
        <f t="shared" ref="G4:G10" si="0">E4*F4</f>
        <v>0</v>
      </c>
      <c r="H4" s="17" t="str">
        <f>_xlfn.DISPIMG("ID_2B5B9D220DAB4A4EB781C70F31FB4931",1)</f>
        <v>=DISPIMG("ID_2B5B9D220DAB4A4EB781C70F31FB4931",1)</v>
      </c>
      <c r="I4" s="22"/>
    </row>
    <row r="5" s="2" customFormat="1" ht="120" customHeight="1" spans="1:10">
      <c r="A5" s="11">
        <v>3</v>
      </c>
      <c r="B5" s="12" t="s">
        <v>10</v>
      </c>
      <c r="C5" s="20" t="s">
        <v>15</v>
      </c>
      <c r="D5" s="11" t="s">
        <v>12</v>
      </c>
      <c r="E5" s="21">
        <v>2</v>
      </c>
      <c r="F5" s="15"/>
      <c r="G5" s="16">
        <f t="shared" si="0"/>
        <v>0</v>
      </c>
      <c r="H5" s="17" t="str">
        <f>_xlfn.DISPIMG("ID_3DAE23153222426E99296CBBD62CAB3C",1)</f>
        <v>=DISPIMG("ID_3DAE23153222426E99296CBBD62CAB3C",1)</v>
      </c>
      <c r="I5" s="22"/>
    </row>
    <row r="6" s="2" customFormat="1" ht="120" customHeight="1" spans="1:10">
      <c r="A6" s="11">
        <v>4</v>
      </c>
      <c r="B6" s="12" t="s">
        <v>16</v>
      </c>
      <c r="C6" s="20" t="s">
        <v>17</v>
      </c>
      <c r="D6" s="11" t="s">
        <v>12</v>
      </c>
      <c r="E6" s="21">
        <v>4</v>
      </c>
      <c r="F6" s="15"/>
      <c r="G6" s="16">
        <f t="shared" si="0"/>
        <v>0</v>
      </c>
      <c r="H6" s="23" t="str">
        <f>_xlfn.DISPIMG("ID_E5E70B96B4E4447CB1D9A58D4C077BF7",1)</f>
        <v>=DISPIMG("ID_E5E70B96B4E4447CB1D9A58D4C077BF7",1)</v>
      </c>
      <c r="I6" s="22"/>
    </row>
    <row r="7" s="2" customFormat="1" ht="120" customHeight="1" spans="1:10">
      <c r="A7" s="11">
        <v>5</v>
      </c>
      <c r="B7" s="12" t="s">
        <v>18</v>
      </c>
      <c r="C7" s="20" t="s">
        <v>19</v>
      </c>
      <c r="D7" s="12" t="s">
        <v>20</v>
      </c>
      <c r="E7" s="21">
        <v>4</v>
      </c>
      <c r="F7" s="15"/>
      <c r="G7" s="16">
        <f t="shared" si="0"/>
        <v>0</v>
      </c>
      <c r="H7" s="24" t="str">
        <f t="shared" ref="H7:H9" si="1">_xlfn.DISPIMG("ID_27CC8F57238647DCBB39F3CFD1416D5B",1)</f>
        <v>=DISPIMG("ID_27CC8F57238647DCBB39F3CFD1416D5B",1)</v>
      </c>
      <c r="I7" s="22"/>
    </row>
    <row r="8" customFormat="1" ht="120" customHeight="1" spans="1:10">
      <c r="A8" s="11">
        <v>6</v>
      </c>
      <c r="B8" s="9" t="s">
        <v>21</v>
      </c>
      <c r="C8" s="20" t="s">
        <v>22</v>
      </c>
      <c r="D8" s="9" t="s">
        <v>20</v>
      </c>
      <c r="E8" s="25">
        <v>2</v>
      </c>
      <c r="F8" s="15"/>
      <c r="G8" s="16">
        <f t="shared" si="0"/>
        <v>0</v>
      </c>
      <c r="H8" s="24" t="str">
        <f t="shared" si="1"/>
        <v>=DISPIMG("ID_27CC8F57238647DCBB39F3CFD1416D5B",1)</v>
      </c>
      <c r="I8" s="22"/>
    </row>
    <row r="9" customFormat="1" ht="120" customHeight="1" spans="1:10">
      <c r="A9" s="11">
        <v>7</v>
      </c>
      <c r="B9" s="26" t="s">
        <v>21</v>
      </c>
      <c r="C9" s="27" t="s">
        <v>23</v>
      </c>
      <c r="D9" s="26" t="s">
        <v>20</v>
      </c>
      <c r="E9" s="28">
        <v>2</v>
      </c>
      <c r="F9" s="15"/>
      <c r="G9" s="16">
        <f t="shared" si="0"/>
        <v>0</v>
      </c>
      <c r="H9" s="24" t="str">
        <f t="shared" si="1"/>
        <v>=DISPIMG("ID_27CC8F57238647DCBB39F3CFD1416D5B",1)</v>
      </c>
      <c r="I9" s="22"/>
    </row>
    <row r="10" customFormat="1" ht="120" customHeight="1" spans="1:10">
      <c r="A10" s="11">
        <v>8</v>
      </c>
      <c r="B10" s="26" t="s">
        <v>24</v>
      </c>
      <c r="C10" s="27" t="s">
        <v>11</v>
      </c>
      <c r="D10" s="11" t="s">
        <v>12</v>
      </c>
      <c r="E10" s="28">
        <v>4</v>
      </c>
      <c r="F10" s="15"/>
      <c r="G10" s="16">
        <f t="shared" si="0"/>
        <v>0</v>
      </c>
      <c r="H10" s="17" t="str">
        <f>_xlfn.DISPIMG("ID_3DAE23153222426E99296CBBD62CAB3C",1)</f>
        <v>=DISPIMG("ID_3DAE23153222426E99296CBBD62CAB3C",1)</v>
      </c>
      <c r="I10" s="22"/>
    </row>
    <row r="11" s="3" customFormat="1" ht="37" customHeight="1" spans="1:10">
      <c r="A11" s="29" t="s">
        <v>25</v>
      </c>
      <c r="B11" s="30"/>
      <c r="C11" s="30"/>
      <c r="D11" s="30"/>
      <c r="E11" s="30"/>
      <c r="F11" s="31"/>
      <c r="G11" s="16">
        <f>SUM(G3:G10)</f>
        <v>0</v>
      </c>
      <c r="H11" s="32"/>
      <c r="I11" s="32"/>
    </row>
    <row r="12" ht="37" customHeight="1" spans="1:10">
      <c r="A12" s="29" t="s">
        <v>26</v>
      </c>
      <c r="B12" s="30"/>
      <c r="C12" s="30"/>
      <c r="D12" s="30"/>
      <c r="E12" s="30"/>
      <c r="F12" s="33"/>
      <c r="G12" s="16">
        <f>G11*0%</f>
        <v>0</v>
      </c>
      <c r="H12" s="34"/>
      <c r="I12" s="35"/>
    </row>
    <row r="13" ht="37" customHeight="1" spans="1:10">
      <c r="A13" s="29" t="s">
        <v>27</v>
      </c>
      <c r="B13" s="30"/>
      <c r="C13" s="30"/>
      <c r="D13" s="30"/>
      <c r="E13" s="30"/>
      <c r="F13" s="31"/>
      <c r="G13" s="16">
        <f>G11+G12</f>
        <v>0</v>
      </c>
      <c r="H13" s="32"/>
      <c r="I13" s="35"/>
    </row>
  </sheetData>
  <sheetProtection formatCells="0" formatColumns="0" formatRows="0" insertRows="0" insertColumns="0" insertHyperlinks="0" deleteColumns="0" deleteRows="0" sort="0" autoFilter="0" pivotTables="0"/>
  <mergeCells count="5">
    <mergeCell ref="A1:I1"/>
    <mergeCell ref="A11:F11"/>
    <mergeCell ref="A12:F12"/>
    <mergeCell ref="A13:F13"/>
    <mergeCell ref="I3:I10"/>
  </mergeCells>
  <pageMargins left="0.7" right="0.7" top="0.75" bottom="0.75" header="0.3" footer="0.3"/>
  <pageSetup paperSize="9" scale="54" orientation="portrait"/>
  <headerFooter/>
  <ignoredErrors>
    <ignoredError sqref="G3:G10" emptyCellReferenc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阜阳市建投启悦小区花箱护栏采购价格清单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28414</dc:creator>
  <cp:lastModifiedBy>万有引力</cp:lastModifiedBy>
  <dcterms:created xsi:type="dcterms:W3CDTF">2026-09-03T06:19:00Z</dcterms:created>
  <dcterms:modified xsi:type="dcterms:W3CDTF">2026-11-04T00:49:39Z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955B790782734529A7AACBB06BB55E3B_13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